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gerim.akhatova\Desktop\01.09.2021\"/>
    </mc:Choice>
  </mc:AlternateContent>
  <bookViews>
    <workbookView xWindow="0" yWindow="0" windowWidth="19200" windowHeight="7050" activeTab="1"/>
  </bookViews>
  <sheets>
    <sheet name="ЕДБ" sheetId="1" r:id="rId1"/>
    <sheet name="ЛК" sheetId="3" r:id="rId2"/>
    <sheet name="МҚҰ" sheetId="4" r:id="rId3"/>
  </sheets>
  <externalReferences>
    <externalReference r:id="rId4"/>
  </externalReferences>
  <definedNames>
    <definedName name="_xlnm.Print_Area" localSheetId="0">ЕДБ!$A$1:$K$22</definedName>
    <definedName name="_xlnm.Print_Area" localSheetId="1">ЛК!$A$1:$E$15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4" l="1"/>
  <c r="C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B8" i="4"/>
  <c r="E7" i="4"/>
  <c r="E6" i="4"/>
  <c r="E10" i="3"/>
  <c r="E9" i="3"/>
  <c r="E8" i="3"/>
  <c r="E7" i="3"/>
  <c r="E6" i="3"/>
  <c r="E22" i="4" l="1"/>
  <c r="D12" i="3"/>
  <c r="C12" i="3"/>
  <c r="E11" i="3"/>
  <c r="E12" i="3" l="1"/>
  <c r="K7" i="1" l="1"/>
  <c r="K8" i="1"/>
  <c r="K9" i="1"/>
  <c r="K10" i="1"/>
  <c r="K11" i="1"/>
  <c r="K12" i="1"/>
  <c r="K13" i="1"/>
  <c r="K14" i="1"/>
  <c r="K15" i="1"/>
  <c r="K16" i="1"/>
  <c r="K17" i="1"/>
  <c r="K6" i="1"/>
  <c r="D18" i="1"/>
  <c r="E18" i="1"/>
  <c r="F18" i="1"/>
  <c r="G18" i="1"/>
  <c r="H18" i="1"/>
  <c r="I18" i="1"/>
  <c r="J18" i="1"/>
  <c r="C18" i="1"/>
  <c r="K18" i="1" l="1"/>
</calcChain>
</file>

<file path=xl/sharedStrings.xml><?xml version="1.0" encoding="utf-8"?>
<sst xmlns="http://schemas.openxmlformats.org/spreadsheetml/2006/main" count="71" uniqueCount="60">
  <si>
    <t>Банк ЦентрКредит АҚ</t>
  </si>
  <si>
    <t>Еуразиялық банк АҚ</t>
  </si>
  <si>
    <t>Қазақстан Халық Банкі АҚ (Казкоммерцбанк АҚ)</t>
  </si>
  <si>
    <t>Қазақстан Халық Банкі АҚ</t>
  </si>
  <si>
    <t>Нұрбанк АҚ</t>
  </si>
  <si>
    <t>Bank RBK АҚ</t>
  </si>
  <si>
    <t>ForteBank АҚ</t>
  </si>
  <si>
    <t>Банк ВТБ ЕБ АҚ (Қазақстан)</t>
  </si>
  <si>
    <t>Сбербанк ЕБ АҚ</t>
  </si>
  <si>
    <t>Альфа-Банк ЕБ АҚ</t>
  </si>
  <si>
    <t>№</t>
  </si>
  <si>
    <t>Қор серіктесінің атауы</t>
  </si>
  <si>
    <t>Қордың меншікті бағдарламалары</t>
  </si>
  <si>
    <t>Бюджеттік қаражат</t>
  </si>
  <si>
    <t>ҚР Ұлттық Қорының қаражаты</t>
  </si>
  <si>
    <t>Қордың және ЖАО қаражаты</t>
  </si>
  <si>
    <t>Барлығы</t>
  </si>
  <si>
    <t>“Даму аймақтар III"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</si>
  <si>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</si>
  <si>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</si>
  <si>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</si>
  <si>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</si>
  <si>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</si>
  <si>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</si>
  <si>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</si>
  <si>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БАРЛЫҒЫ</t>
  </si>
  <si>
    <t>Ескертпе: БҚ туралы ақпаратта Серіктестердің қаражатты бірінші және екінші игеруі есепке алынған.</t>
  </si>
  <si>
    <t>Al Hilal Ислам Банкі АҚ</t>
  </si>
  <si>
    <t>Исламдық қаржыландыру қағидаттарына негізделген ШОБ қаржыландыру бағдарламасы</t>
  </si>
  <si>
    <t>Қазақстандық Иджара Компаниясы АҚ</t>
  </si>
  <si>
    <t xml:space="preserve">Лизинг
бағдарламасы </t>
  </si>
  <si>
    <t>01.09.2021 ж. жағдай бойынша Қордың бағдарламалары аясында екінші деңгейдегі банктердегі уақытша бос қаражаттар туралы ақпарат</t>
  </si>
  <si>
    <t>01.09.2021 ж. жағдай бойынша Қордың бағдарламалары аясында лизингтік компаниялардағы уақытша бос қаражаттар туралы ақпарат</t>
  </si>
  <si>
    <t>АТФБанк АҚ
(First Heartland Jýsan Bank ЕБ АҚ)</t>
  </si>
  <si>
    <t>АО Лизинг Групп</t>
  </si>
  <si>
    <t>АО Аль Сакр Финанс</t>
  </si>
  <si>
    <t>ТОО ТехноЛизинг</t>
  </si>
  <si>
    <t>АО Форте Лизинг</t>
  </si>
  <si>
    <t>АО Халык Лизинг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</si>
  <si>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</si>
  <si>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</si>
  <si>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</si>
  <si>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</si>
  <si>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ТОО МФО Арнур Кредит</t>
  </si>
  <si>
    <t>ТОО МФО КМФ</t>
  </si>
  <si>
    <t>ТОО МФО Ырыс</t>
  </si>
  <si>
    <t>ТОО МФО СЕНIМ-VMY</t>
  </si>
  <si>
    <t>ТОО МФО Даму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</si>
  <si>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</si>
  <si>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</si>
  <si>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</si>
  <si>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</si>
  <si>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</si>
  <si>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</si>
  <si>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</si>
  <si>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</si>
  <si>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ТОО "МФО Quantum"</t>
  </si>
  <si>
    <t>ТОО "МФО "Serta"</t>
  </si>
  <si>
    <t>Ескерту: УБҚ туралы ақпарат серіктестердің қаражатты алғашқы және екінші рет пайдалануын ескере отырып ұсынылады</t>
  </si>
  <si>
    <t xml:space="preserve"> 01.09.2021 ж. жағдай бойынша Қордың бағдарламалары аясында МҚҰ уақытша бос қаражаттар туралы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</si>
</sst>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  <numFmt numFmtId="168" formatCode="_-* #,##0.000_р_._-;\-* #,##0.0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72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7" fontId="4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right" indent="1"/>
    </xf>
    <xf numFmtId="167" fontId="2" fillId="0" borderId="0" xfId="1" applyNumberFormat="1" applyFont="1" applyFill="1"/>
    <xf numFmtId="167" fontId="2" fillId="0" borderId="2" xfId="1" applyNumberFormat="1" applyFont="1" applyFill="1" applyBorder="1" applyAlignment="1">
      <alignment horizontal="right" indent="1"/>
    </xf>
    <xf numFmtId="167" fontId="3" fillId="0" borderId="2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wrapText="1" indent="1"/>
    </xf>
    <xf numFmtId="167" fontId="5" fillId="0" borderId="1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5" fillId="0" borderId="2" xfId="1" applyNumberFormat="1" applyFont="1" applyFill="1" applyBorder="1" applyAlignment="1">
      <alignment horizontal="right" indent="1"/>
    </xf>
    <xf numFmtId="167" fontId="5" fillId="0" borderId="0" xfId="1" applyNumberFormat="1" applyFont="1" applyFill="1"/>
    <xf numFmtId="168" fontId="2" fillId="0" borderId="1" xfId="1" applyNumberFormat="1" applyFont="1" applyFill="1" applyBorder="1" applyAlignment="1">
      <alignment horizontal="right" indent="1"/>
    </xf>
    <xf numFmtId="164" fontId="2" fillId="0" borderId="0" xfId="1" applyFont="1" applyFill="1"/>
    <xf numFmtId="167" fontId="3" fillId="0" borderId="1" xfId="1" applyNumberFormat="1" applyFont="1" applyFill="1" applyBorder="1" applyAlignment="1">
      <alignment horizontal="left" indent="1"/>
    </xf>
    <xf numFmtId="167" fontId="3" fillId="0" borderId="1" xfId="1" applyNumberFormat="1" applyFont="1" applyFill="1" applyBorder="1" applyAlignment="1">
      <alignment horizontal="right" indent="1"/>
    </xf>
    <xf numFmtId="166" fontId="2" fillId="4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3" fillId="4" borderId="0" xfId="1" applyNumberFormat="1" applyFont="1" applyFill="1" applyBorder="1" applyAlignment="1">
      <alignment horizontal="right" indent="1"/>
    </xf>
    <xf numFmtId="167" fontId="2" fillId="4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6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 applyAlignment="1">
      <alignment horizontal="left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/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vertical="center"/>
    </xf>
    <xf numFmtId="167" fontId="3" fillId="3" borderId="4" xfId="1" applyNumberFormat="1" applyFont="1" applyFill="1" applyBorder="1" applyAlignment="1">
      <alignment horizontal="center" vertical="center" wrapText="1"/>
    </xf>
    <xf numFmtId="167" fontId="3" fillId="3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wrapText="1"/>
    </xf>
    <xf numFmtId="166" fontId="2" fillId="0" borderId="0" xfId="1" applyNumberFormat="1" applyFont="1" applyAlignment="1">
      <alignment horizontal="center" wrapText="1"/>
    </xf>
    <xf numFmtId="167" fontId="3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7" fontId="8" fillId="2" borderId="4" xfId="1" applyNumberFormat="1" applyFont="1" applyFill="1" applyBorder="1" applyAlignment="1">
      <alignment horizontal="center" vertical="center" wrapText="1"/>
    </xf>
    <xf numFmtId="167" fontId="4" fillId="2" borderId="8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6" fontId="7" fillId="0" borderId="1" xfId="1" applyNumberFormat="1" applyFont="1" applyFill="1" applyBorder="1" applyAlignment="1">
      <alignment horizontal="right" indent="1"/>
    </xf>
    <xf numFmtId="167" fontId="7" fillId="4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righ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</cellXfs>
  <cellStyles count="3">
    <cellStyle name="Обычный" xfId="0" builtinId="0"/>
    <cellStyle name="Финансовый" xfId="1" builtinId="3"/>
    <cellStyle name="Финансовый 2" xfId="2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1.2021_&#1088;&#1072;&#1073;_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СЕНИМ"/>
      <sheetName val="КМФ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  <sheetName val="РИЦ Кыз"/>
      <sheetName val="Казкредит"/>
      <sheetName val="ForteLeasing"/>
    </sheetNames>
    <sheetDataSet>
      <sheetData sheetId="0" refreshError="1"/>
      <sheetData sheetId="1" refreshError="1">
        <row r="5">
          <cell r="C5">
            <v>324309330</v>
          </cell>
        </row>
        <row r="7">
          <cell r="B7" t="str">
            <v>ТОО МФО Тойота Файнаншл Сервисез Казахстан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50" zoomScaleNormal="85" zoomScaleSheetLayoutView="5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33" sqref="E33"/>
    </sheetView>
  </sheetViews>
  <sheetFormatPr defaultColWidth="9.140625"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5" width="20.85546875" style="2" customWidth="1"/>
    <col min="6" max="6" width="23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2.42578125" style="2" customWidth="1"/>
    <col min="11" max="11" width="24.42578125" style="2" customWidth="1"/>
    <col min="12" max="12" width="17.140625" style="2" bestFit="1" customWidth="1"/>
    <col min="13" max="13" width="16" style="2" bestFit="1" customWidth="1"/>
    <col min="14" max="16384" width="9.140625" style="2"/>
  </cols>
  <sheetData>
    <row r="1" spans="1:12" ht="15" customHeight="1" x14ac:dyDescent="0.25">
      <c r="C1" s="2" t="s">
        <v>31</v>
      </c>
    </row>
    <row r="3" spans="1:12" ht="30" customHeight="1" x14ac:dyDescent="0.25">
      <c r="A3" s="33" t="s">
        <v>10</v>
      </c>
      <c r="B3" s="33" t="s">
        <v>11</v>
      </c>
      <c r="C3" s="34" t="s">
        <v>12</v>
      </c>
      <c r="D3" s="35"/>
      <c r="E3" s="28"/>
      <c r="F3" s="31" t="s">
        <v>13</v>
      </c>
      <c r="G3" s="36" t="s">
        <v>14</v>
      </c>
      <c r="H3" s="36"/>
      <c r="I3" s="36"/>
      <c r="J3" s="37" t="s">
        <v>15</v>
      </c>
      <c r="K3" s="33" t="s">
        <v>16</v>
      </c>
    </row>
    <row r="4" spans="1:12" ht="30" customHeight="1" x14ac:dyDescent="0.25">
      <c r="A4" s="33"/>
      <c r="B4" s="33"/>
      <c r="C4" s="39" t="s">
        <v>17</v>
      </c>
      <c r="D4" s="39" t="s">
        <v>18</v>
      </c>
      <c r="E4" s="39" t="s">
        <v>28</v>
      </c>
      <c r="F4" s="39" t="s">
        <v>19</v>
      </c>
      <c r="G4" s="41" t="s">
        <v>20</v>
      </c>
      <c r="H4" s="41"/>
      <c r="I4" s="41"/>
      <c r="J4" s="38"/>
      <c r="K4" s="33"/>
    </row>
    <row r="5" spans="1:12" ht="81" customHeight="1" x14ac:dyDescent="0.25">
      <c r="A5" s="33"/>
      <c r="B5" s="33"/>
      <c r="C5" s="40"/>
      <c r="D5" s="40"/>
      <c r="E5" s="40"/>
      <c r="F5" s="40"/>
      <c r="G5" s="3" t="s">
        <v>21</v>
      </c>
      <c r="H5" s="3" t="s">
        <v>22</v>
      </c>
      <c r="I5" s="3" t="s">
        <v>23</v>
      </c>
      <c r="J5" s="3" t="s">
        <v>24</v>
      </c>
      <c r="K5" s="33"/>
    </row>
    <row r="6" spans="1:12" s="7" customFormat="1" ht="30" x14ac:dyDescent="0.25">
      <c r="A6" s="4">
        <v>1</v>
      </c>
      <c r="B6" s="11" t="s">
        <v>33</v>
      </c>
      <c r="C6" s="6">
        <v>706298935.63000345</v>
      </c>
      <c r="D6" s="6">
        <v>-72891749.829999998</v>
      </c>
      <c r="E6" s="6"/>
      <c r="F6" s="6">
        <v>148561020.17999983</v>
      </c>
      <c r="G6" s="6">
        <v>1198868275.7299995</v>
      </c>
      <c r="H6" s="6">
        <v>-21305907.870000243</v>
      </c>
      <c r="I6" s="6">
        <v>188811194.14000064</v>
      </c>
      <c r="J6" s="8">
        <v>8788261.1299999952</v>
      </c>
      <c r="K6" s="9">
        <f t="shared" ref="K6:K17" si="0">SUM(C6:J6)</f>
        <v>2157130029.1100035</v>
      </c>
    </row>
    <row r="7" spans="1:12" s="7" customFormat="1" x14ac:dyDescent="0.25">
      <c r="A7" s="4">
        <v>2</v>
      </c>
      <c r="B7" s="5" t="s">
        <v>0</v>
      </c>
      <c r="C7" s="6">
        <v>0</v>
      </c>
      <c r="D7" s="6"/>
      <c r="E7" s="6"/>
      <c r="F7" s="6">
        <v>121610795.3499999</v>
      </c>
      <c r="G7" s="6">
        <v>-476282437.58000004</v>
      </c>
      <c r="H7" s="6">
        <v>-1063567682.1500001</v>
      </c>
      <c r="I7" s="6">
        <v>-569279777.96999991</v>
      </c>
      <c r="J7" s="8">
        <v>35695092.919999972</v>
      </c>
      <c r="K7" s="9">
        <f t="shared" si="0"/>
        <v>-1951824009.4299998</v>
      </c>
    </row>
    <row r="8" spans="1:12" s="7" customFormat="1" x14ac:dyDescent="0.25">
      <c r="A8" s="4">
        <v>3</v>
      </c>
      <c r="B8" s="5" t="s">
        <v>1</v>
      </c>
      <c r="C8" s="6">
        <v>327639954.90999842</v>
      </c>
      <c r="D8" s="6"/>
      <c r="E8" s="6"/>
      <c r="F8" s="6">
        <v>141542617.55999994</v>
      </c>
      <c r="G8" s="6">
        <v>71718163.799999997</v>
      </c>
      <c r="H8" s="6">
        <v>165307855.62000018</v>
      </c>
      <c r="I8" s="6">
        <v>7995590.7799999118</v>
      </c>
      <c r="J8" s="8">
        <v>-39089738.439999998</v>
      </c>
      <c r="K8" s="9">
        <f t="shared" si="0"/>
        <v>675114444.22999835</v>
      </c>
    </row>
    <row r="9" spans="1:12" s="7" customFormat="1" ht="30" x14ac:dyDescent="0.25">
      <c r="A9" s="4">
        <v>4</v>
      </c>
      <c r="B9" s="11" t="s">
        <v>2</v>
      </c>
      <c r="C9" s="6"/>
      <c r="D9" s="6"/>
      <c r="E9" s="6"/>
      <c r="F9" s="6"/>
      <c r="G9" s="6">
        <v>6093089883.159996</v>
      </c>
      <c r="H9" s="6">
        <v>-2427123965.8600016</v>
      </c>
      <c r="I9" s="6">
        <v>-2753868990.7199979</v>
      </c>
      <c r="J9" s="8">
        <v>170139513.74999997</v>
      </c>
      <c r="K9" s="9">
        <f t="shared" si="0"/>
        <v>1082236440.3299966</v>
      </c>
    </row>
    <row r="10" spans="1:12" s="7" customFormat="1" x14ac:dyDescent="0.25">
      <c r="A10" s="4">
        <v>5</v>
      </c>
      <c r="B10" s="5" t="s">
        <v>3</v>
      </c>
      <c r="C10" s="6"/>
      <c r="D10" s="6"/>
      <c r="E10" s="6"/>
      <c r="F10" s="6">
        <v>891929038.38000083</v>
      </c>
      <c r="G10" s="6">
        <v>7131717381.2499943</v>
      </c>
      <c r="H10" s="6">
        <v>-317699401.61000276</v>
      </c>
      <c r="I10" s="6">
        <v>-3316976259.8299971</v>
      </c>
      <c r="J10" s="8">
        <v>1760292463.74</v>
      </c>
      <c r="K10" s="9">
        <f t="shared" si="0"/>
        <v>6149263221.9299955</v>
      </c>
    </row>
    <row r="11" spans="1:12" s="7" customFormat="1" x14ac:dyDescent="0.25">
      <c r="A11" s="4">
        <v>6</v>
      </c>
      <c r="B11" s="5" t="s">
        <v>4</v>
      </c>
      <c r="C11" s="6">
        <v>0</v>
      </c>
      <c r="D11" s="6"/>
      <c r="E11" s="6"/>
      <c r="F11" s="6">
        <v>205183314.18999946</v>
      </c>
      <c r="G11" s="6">
        <v>88708254.680000186</v>
      </c>
      <c r="H11" s="6">
        <v>132492303.50000024</v>
      </c>
      <c r="I11" s="6">
        <v>231002007.3399992</v>
      </c>
      <c r="J11" s="8">
        <v>22093042.919999991</v>
      </c>
      <c r="K11" s="9">
        <f t="shared" si="0"/>
        <v>679478922.62999904</v>
      </c>
    </row>
    <row r="12" spans="1:12" s="15" customFormat="1" x14ac:dyDescent="0.25">
      <c r="A12" s="4">
        <v>7</v>
      </c>
      <c r="B12" s="5" t="s">
        <v>9</v>
      </c>
      <c r="C12" s="12">
        <v>1599616661.9100001</v>
      </c>
      <c r="D12" s="12"/>
      <c r="E12" s="12"/>
      <c r="F12" s="12">
        <v>77404742.590000004</v>
      </c>
      <c r="G12" s="13">
        <v>285827601.26999998</v>
      </c>
      <c r="H12" s="13">
        <v>98843723.490000039</v>
      </c>
      <c r="I12" s="13">
        <v>80625825.399999976</v>
      </c>
      <c r="J12" s="14">
        <v>405849570.87000012</v>
      </c>
      <c r="K12" s="9">
        <f t="shared" si="0"/>
        <v>2548168125.5299997</v>
      </c>
    </row>
    <row r="13" spans="1:12" s="7" customFormat="1" x14ac:dyDescent="0.25">
      <c r="A13" s="4">
        <v>8</v>
      </c>
      <c r="B13" s="5" t="s">
        <v>5</v>
      </c>
      <c r="C13" s="6"/>
      <c r="D13" s="16">
        <v>5717611.299999997</v>
      </c>
      <c r="E13" s="16"/>
      <c r="F13" s="6"/>
      <c r="G13" s="6">
        <v>424635279.80000019</v>
      </c>
      <c r="H13" s="6">
        <v>-43761783.819999337</v>
      </c>
      <c r="I13" s="6">
        <v>165771235.23000014</v>
      </c>
      <c r="J13" s="8">
        <v>-24427496.78000012</v>
      </c>
      <c r="K13" s="9">
        <f t="shared" si="0"/>
        <v>527934845.73000085</v>
      </c>
      <c r="L13" s="17"/>
    </row>
    <row r="14" spans="1:12" s="7" customFormat="1" x14ac:dyDescent="0.25">
      <c r="A14" s="4">
        <v>9</v>
      </c>
      <c r="B14" s="5" t="s">
        <v>6</v>
      </c>
      <c r="C14" s="6">
        <v>0</v>
      </c>
      <c r="D14" s="6"/>
      <c r="E14" s="6"/>
      <c r="F14" s="6">
        <v>690411640.21999931</v>
      </c>
      <c r="G14" s="6">
        <v>3529970720.2000022</v>
      </c>
      <c r="H14" s="6">
        <v>689991435.55999804</v>
      </c>
      <c r="I14" s="6">
        <v>531260477.44000173</v>
      </c>
      <c r="J14" s="8">
        <v>3297101306.2300005</v>
      </c>
      <c r="K14" s="9">
        <f t="shared" si="0"/>
        <v>8738735579.6500015</v>
      </c>
    </row>
    <row r="15" spans="1:12" s="7" customFormat="1" x14ac:dyDescent="0.25">
      <c r="A15" s="4">
        <v>10</v>
      </c>
      <c r="B15" s="5" t="s">
        <v>7</v>
      </c>
      <c r="C15" s="6">
        <v>346585555.63999999</v>
      </c>
      <c r="D15" s="6"/>
      <c r="E15" s="6"/>
      <c r="F15" s="6">
        <v>24524674.580000006</v>
      </c>
      <c r="G15" s="10"/>
      <c r="H15" s="10">
        <v>0</v>
      </c>
      <c r="I15" s="6">
        <v>0</v>
      </c>
      <c r="J15" s="8">
        <v>1732639801.9299998</v>
      </c>
      <c r="K15" s="9">
        <f t="shared" si="0"/>
        <v>2103750032.1499999</v>
      </c>
    </row>
    <row r="16" spans="1:12" s="7" customFormat="1" x14ac:dyDescent="0.25">
      <c r="A16" s="4">
        <v>11</v>
      </c>
      <c r="B16" s="5" t="s">
        <v>8</v>
      </c>
      <c r="C16" s="6">
        <v>1708349866.3900023</v>
      </c>
      <c r="D16" s="6"/>
      <c r="E16" s="6"/>
      <c r="F16" s="6">
        <v>1066568684.2400007</v>
      </c>
      <c r="G16" s="6">
        <v>845110359.23000038</v>
      </c>
      <c r="H16" s="6">
        <v>537041465.07000017</v>
      </c>
      <c r="I16" s="6">
        <v>284236621.91000032</v>
      </c>
      <c r="J16" s="8">
        <v>1960699437.8399997</v>
      </c>
      <c r="K16" s="9">
        <f t="shared" si="0"/>
        <v>6402006434.6800041</v>
      </c>
    </row>
    <row r="17" spans="1:11" s="7" customFormat="1" x14ac:dyDescent="0.25">
      <c r="A17" s="4">
        <v>12</v>
      </c>
      <c r="B17" s="5" t="s">
        <v>27</v>
      </c>
      <c r="C17" s="6"/>
      <c r="D17" s="6"/>
      <c r="E17" s="6">
        <v>0</v>
      </c>
      <c r="F17" s="6"/>
      <c r="G17" s="6"/>
      <c r="H17" s="6"/>
      <c r="I17" s="6"/>
      <c r="J17" s="8"/>
      <c r="K17" s="9">
        <f t="shared" si="0"/>
        <v>0</v>
      </c>
    </row>
    <row r="18" spans="1:11" s="7" customFormat="1" x14ac:dyDescent="0.25">
      <c r="A18" s="4"/>
      <c r="B18" s="18" t="s">
        <v>25</v>
      </c>
      <c r="C18" s="19">
        <f>SUM(C6:C17)</f>
        <v>4688490974.4800034</v>
      </c>
      <c r="D18" s="19">
        <f t="shared" ref="D18:K18" si="1">SUM(D6:D17)</f>
        <v>-67174138.530000001</v>
      </c>
      <c r="E18" s="19">
        <f t="shared" si="1"/>
        <v>0</v>
      </c>
      <c r="F18" s="19">
        <f t="shared" si="1"/>
        <v>3367736527.29</v>
      </c>
      <c r="G18" s="19">
        <f t="shared" si="1"/>
        <v>19193363481.539989</v>
      </c>
      <c r="H18" s="19">
        <f t="shared" si="1"/>
        <v>-2249781958.0700054</v>
      </c>
      <c r="I18" s="19">
        <f t="shared" si="1"/>
        <v>-5150422076.2799931</v>
      </c>
      <c r="J18" s="19">
        <f t="shared" si="1"/>
        <v>9329781256.1100006</v>
      </c>
      <c r="K18" s="19">
        <f t="shared" si="1"/>
        <v>29111994066.540005</v>
      </c>
    </row>
    <row r="19" spans="1:11" s="24" customFormat="1" x14ac:dyDescent="0.25">
      <c r="A19" s="20"/>
      <c r="B19" s="21"/>
      <c r="C19" s="22"/>
      <c r="D19" s="22"/>
      <c r="E19" s="22"/>
      <c r="F19" s="22"/>
      <c r="G19" s="22"/>
      <c r="H19" s="22"/>
      <c r="I19" s="22"/>
      <c r="J19" s="22"/>
      <c r="K19" s="23"/>
    </row>
    <row r="20" spans="1:11" s="24" customFormat="1" x14ac:dyDescent="0.25">
      <c r="A20" s="20"/>
      <c r="B20" s="25" t="s">
        <v>26</v>
      </c>
      <c r="C20" s="22"/>
      <c r="D20" s="22"/>
      <c r="E20" s="22"/>
      <c r="F20" s="22"/>
      <c r="G20" s="22"/>
      <c r="H20" s="22"/>
      <c r="I20" s="22"/>
      <c r="J20" s="22"/>
      <c r="K20" s="23"/>
    </row>
    <row r="21" spans="1:11" s="24" customFormat="1" x14ac:dyDescent="0.25">
      <c r="A21" s="20"/>
      <c r="B21" s="25"/>
      <c r="C21" s="22"/>
      <c r="D21" s="22"/>
      <c r="E21" s="22"/>
      <c r="F21" s="22"/>
      <c r="G21" s="22"/>
      <c r="H21" s="22"/>
      <c r="I21" s="22"/>
      <c r="J21" s="22"/>
      <c r="K21" s="23"/>
    </row>
    <row r="22" spans="1:11" s="24" customFormat="1" x14ac:dyDescent="0.25">
      <c r="A22" s="20"/>
      <c r="C22" s="22"/>
      <c r="D22" s="22"/>
      <c r="E22" s="22"/>
      <c r="F22" s="22"/>
      <c r="G22" s="22"/>
      <c r="H22" s="22"/>
      <c r="I22" s="22"/>
      <c r="J22" s="22"/>
      <c r="K22" s="23"/>
    </row>
    <row r="23" spans="1:11" s="24" customFormat="1" x14ac:dyDescent="0.25">
      <c r="A23" s="20"/>
      <c r="B23" s="21"/>
      <c r="C23" s="22"/>
      <c r="D23" s="22"/>
      <c r="E23" s="22"/>
      <c r="F23" s="22"/>
      <c r="G23" s="22"/>
      <c r="H23" s="22"/>
      <c r="I23" s="22"/>
      <c r="J23" s="22"/>
      <c r="K23" s="23"/>
    </row>
    <row r="24" spans="1:11" s="24" customFormat="1" x14ac:dyDescent="0.25">
      <c r="A24" s="20"/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s="24" customFormat="1" x14ac:dyDescent="0.25">
      <c r="A25" s="20"/>
      <c r="B25" s="21"/>
      <c r="C25" s="22"/>
      <c r="D25" s="22"/>
      <c r="E25" s="22"/>
      <c r="F25" s="22"/>
      <c r="G25" s="22"/>
      <c r="H25" s="22"/>
      <c r="I25" s="22"/>
      <c r="J25" s="22"/>
      <c r="K25" s="23"/>
    </row>
    <row r="26" spans="1:11" x14ac:dyDescent="0.25">
      <c r="B26" s="26"/>
    </row>
    <row r="27" spans="1:11" x14ac:dyDescent="0.25">
      <c r="B27" s="26"/>
    </row>
    <row r="28" spans="1:11" x14ac:dyDescent="0.25">
      <c r="B28" s="26"/>
    </row>
    <row r="29" spans="1:11" x14ac:dyDescent="0.25">
      <c r="A29" s="2"/>
      <c r="B29" s="26"/>
    </row>
    <row r="30" spans="1:11" x14ac:dyDescent="0.25">
      <c r="A30" s="2"/>
      <c r="B30" s="26"/>
    </row>
    <row r="31" spans="1:11" x14ac:dyDescent="0.25">
      <c r="A31" s="2"/>
      <c r="B31" s="26"/>
    </row>
    <row r="32" spans="1:11" x14ac:dyDescent="0.25">
      <c r="A32" s="2"/>
      <c r="B32" s="26"/>
    </row>
    <row r="33" spans="1:2" x14ac:dyDescent="0.25">
      <c r="A33" s="2"/>
      <c r="B33" s="26"/>
    </row>
    <row r="34" spans="1:2" x14ac:dyDescent="0.25">
      <c r="A34" s="2"/>
      <c r="B34" s="26"/>
    </row>
    <row r="35" spans="1:2" x14ac:dyDescent="0.25">
      <c r="A35" s="2"/>
      <c r="B35" s="26"/>
    </row>
  </sheetData>
  <mergeCells count="11">
    <mergeCell ref="K3:K5"/>
    <mergeCell ref="C4:C5"/>
    <mergeCell ref="G4:I4"/>
    <mergeCell ref="D4:D5"/>
    <mergeCell ref="F4:F5"/>
    <mergeCell ref="E4:E5"/>
    <mergeCell ref="A3:A5"/>
    <mergeCell ref="B3:B5"/>
    <mergeCell ref="C3:D3"/>
    <mergeCell ref="G3:I3"/>
    <mergeCell ref="J3:J4"/>
  </mergeCells>
  <conditionalFormatting sqref="B23:B25 C19:J25 C18:K18">
    <cfRule type="cellIs" priority="21" operator="lessThanOrEqual">
      <formula>0</formula>
    </cfRule>
  </conditionalFormatting>
  <conditionalFormatting sqref="K3 B18:B19">
    <cfRule type="cellIs" priority="18" operator="lessThanOrEqual">
      <formula>0</formula>
    </cfRule>
  </conditionalFormatting>
  <conditionalFormatting sqref="G16:H17 G6:H11 I14:I17 B26:B35 G13:H14 K19:K25 C6:C17 J6:K17">
    <cfRule type="cellIs" dxfId="8" priority="19" operator="lessThanOrEqual">
      <formula>#REF!</formula>
    </cfRule>
    <cfRule type="cellIs" priority="20" operator="lessThanOrEqual">
      <formula>#REF!</formula>
    </cfRule>
  </conditionalFormatting>
  <conditionalFormatting sqref="I7:I11 I13">
    <cfRule type="cellIs" dxfId="7" priority="16" operator="lessThanOrEqual">
      <formula>#REF!</formula>
    </cfRule>
    <cfRule type="cellIs" priority="17" operator="lessThanOrEqual">
      <formula>#REF!</formula>
    </cfRule>
  </conditionalFormatting>
  <conditionalFormatting sqref="I6">
    <cfRule type="cellIs" dxfId="6" priority="12" operator="lessThanOrEqual">
      <formula>#REF!</formula>
    </cfRule>
    <cfRule type="cellIs" priority="13" operator="lessThanOrEqual">
      <formula>#REF!</formula>
    </cfRule>
  </conditionalFormatting>
  <conditionalFormatting sqref="B20:B21">
    <cfRule type="cellIs" dxfId="5" priority="10" operator="lessThanOrEqual">
      <formula>#REF!</formula>
    </cfRule>
    <cfRule type="cellIs" priority="11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view="pageBreakPreview" zoomScale="50" zoomScaleNormal="85" zoomScaleSheetLayoutView="5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9" sqref="D19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42" t="s">
        <v>32</v>
      </c>
      <c r="B1" s="42"/>
      <c r="C1" s="42"/>
      <c r="D1" s="42"/>
      <c r="E1" s="42"/>
    </row>
    <row r="3" spans="1:5" ht="30" customHeight="1" x14ac:dyDescent="0.25">
      <c r="A3" s="33" t="s">
        <v>10</v>
      </c>
      <c r="B3" s="33" t="s">
        <v>11</v>
      </c>
      <c r="C3" s="34" t="s">
        <v>12</v>
      </c>
      <c r="D3" s="35"/>
      <c r="E3" s="33" t="s">
        <v>16</v>
      </c>
    </row>
    <row r="4" spans="1:5" ht="30" customHeight="1" x14ac:dyDescent="0.25">
      <c r="A4" s="33"/>
      <c r="B4" s="33"/>
      <c r="C4" s="39" t="s">
        <v>30</v>
      </c>
      <c r="D4" s="39" t="s">
        <v>28</v>
      </c>
      <c r="E4" s="33"/>
    </row>
    <row r="5" spans="1:5" ht="81" customHeight="1" x14ac:dyDescent="0.25">
      <c r="A5" s="33"/>
      <c r="B5" s="33"/>
      <c r="C5" s="40"/>
      <c r="D5" s="40"/>
      <c r="E5" s="33"/>
    </row>
    <row r="6" spans="1:5" x14ac:dyDescent="0.25">
      <c r="A6" s="4">
        <v>1</v>
      </c>
      <c r="B6" s="27" t="s">
        <v>34</v>
      </c>
      <c r="C6" s="43">
        <v>-1459242784</v>
      </c>
      <c r="D6" s="44"/>
      <c r="E6" s="45">
        <f>SUM(C6:D6)</f>
        <v>-1459242784</v>
      </c>
    </row>
    <row r="7" spans="1:5" x14ac:dyDescent="0.25">
      <c r="A7" s="4">
        <v>2</v>
      </c>
      <c r="B7" s="27" t="s">
        <v>35</v>
      </c>
      <c r="C7" s="43">
        <v>-10414913</v>
      </c>
      <c r="D7" s="44"/>
      <c r="E7" s="45">
        <f>SUM(C7:D7)</f>
        <v>-10414913</v>
      </c>
    </row>
    <row r="8" spans="1:5" x14ac:dyDescent="0.25">
      <c r="A8" s="4">
        <v>3</v>
      </c>
      <c r="B8" s="27" t="s">
        <v>36</v>
      </c>
      <c r="C8" s="43">
        <v>20429278</v>
      </c>
      <c r="D8" s="44"/>
      <c r="E8" s="45">
        <f>SUM(C8:D8)</f>
        <v>20429278</v>
      </c>
    </row>
    <row r="9" spans="1:5" x14ac:dyDescent="0.25">
      <c r="A9" s="4">
        <v>4</v>
      </c>
      <c r="B9" s="27" t="s">
        <v>37</v>
      </c>
      <c r="C9" s="43">
        <v>0</v>
      </c>
      <c r="D9" s="44"/>
      <c r="E9" s="45">
        <f>SUM(C9:D9)</f>
        <v>0</v>
      </c>
    </row>
    <row r="10" spans="1:5" x14ac:dyDescent="0.25">
      <c r="A10" s="4">
        <v>5</v>
      </c>
      <c r="B10" s="27" t="s">
        <v>38</v>
      </c>
      <c r="C10" s="43">
        <v>-111654000</v>
      </c>
      <c r="D10" s="44"/>
      <c r="E10" s="45">
        <f>SUM(C10:D10)</f>
        <v>-111654000</v>
      </c>
    </row>
    <row r="11" spans="1:5" s="7" customFormat="1" x14ac:dyDescent="0.25">
      <c r="A11" s="4">
        <v>1</v>
      </c>
      <c r="B11" s="27" t="s">
        <v>29</v>
      </c>
      <c r="C11" s="13"/>
      <c r="D11" s="27">
        <v>-95538470.289999962</v>
      </c>
      <c r="E11" s="32">
        <f t="shared" ref="E11:E12" si="0">SUM(C11:D11)</f>
        <v>-95538470.289999962</v>
      </c>
    </row>
    <row r="12" spans="1:5" s="7" customFormat="1" x14ac:dyDescent="0.25">
      <c r="A12" s="4"/>
      <c r="B12" s="18" t="s">
        <v>25</v>
      </c>
      <c r="C12" s="18">
        <f>SUM(C11:C11)</f>
        <v>0</v>
      </c>
      <c r="D12" s="18">
        <f>SUM(D11:D11)</f>
        <v>-95538470.289999962</v>
      </c>
      <c r="E12" s="32">
        <f t="shared" si="0"/>
        <v>-95538470.289999962</v>
      </c>
    </row>
    <row r="13" spans="1:5" s="24" customFormat="1" x14ac:dyDescent="0.25">
      <c r="A13" s="20"/>
      <c r="B13" s="21"/>
      <c r="C13" s="29"/>
      <c r="D13" s="29"/>
      <c r="E13" s="22"/>
    </row>
    <row r="14" spans="1:5" s="24" customFormat="1" x14ac:dyDescent="0.25">
      <c r="A14" s="20"/>
      <c r="B14" s="25" t="s">
        <v>26</v>
      </c>
      <c r="C14" s="30"/>
      <c r="D14" s="30"/>
      <c r="E14" s="22"/>
    </row>
    <row r="15" spans="1:5" s="24" customFormat="1" x14ac:dyDescent="0.25">
      <c r="A15" s="20"/>
      <c r="B15" s="21"/>
      <c r="C15" s="29"/>
      <c r="D15" s="29"/>
      <c r="E15" s="22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5:D17 E13:E17">
    <cfRule type="cellIs" priority="13" operator="lessThanOrEqual">
      <formula>0</formula>
    </cfRule>
  </conditionalFormatting>
  <conditionalFormatting sqref="B12:D13">
    <cfRule type="cellIs" priority="10" operator="lessThanOrEqual">
      <formula>0</formula>
    </cfRule>
  </conditionalFormatting>
  <conditionalFormatting sqref="B18:D27">
    <cfRule type="cellIs" dxfId="4" priority="11" operator="lessThanOrEqual">
      <formula>#REF!</formula>
    </cfRule>
    <cfRule type="cellIs" priority="12" operator="lessThanOrEqual">
      <formula>#REF!</formula>
    </cfRule>
  </conditionalFormatting>
  <conditionalFormatting sqref="B14:D14">
    <cfRule type="cellIs" dxfId="3" priority="2" operator="lessThanOrEqual">
      <formula>#REF!</formula>
    </cfRule>
    <cfRule type="cellIs" priority="3" operator="lessThanOrEqual">
      <formula>#REF!</formula>
    </cfRule>
  </conditionalFormatting>
  <conditionalFormatting sqref="E3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28" sqref="B28"/>
    </sheetView>
  </sheetViews>
  <sheetFormatPr defaultRowHeight="15" x14ac:dyDescent="0.25"/>
  <cols>
    <col min="2" max="2" width="51.85546875" customWidth="1"/>
    <col min="3" max="3" width="22" customWidth="1"/>
    <col min="4" max="4" width="19.42578125" customWidth="1"/>
    <col min="5" max="5" width="17.42578125" bestFit="1" customWidth="1"/>
  </cols>
  <sheetData>
    <row r="1" spans="1:5" ht="15.75" x14ac:dyDescent="0.25">
      <c r="A1" s="46"/>
      <c r="B1" s="2" t="s">
        <v>59</v>
      </c>
      <c r="C1" s="47"/>
      <c r="D1" s="47"/>
      <c r="E1" s="47"/>
    </row>
    <row r="2" spans="1:5" ht="15.75" x14ac:dyDescent="0.25">
      <c r="A2" s="46"/>
      <c r="B2" s="47"/>
      <c r="C2" s="47"/>
      <c r="D2" s="47"/>
      <c r="E2" s="47"/>
    </row>
    <row r="3" spans="1:5" ht="57" x14ac:dyDescent="0.25">
      <c r="A3" s="48" t="s">
        <v>10</v>
      </c>
      <c r="B3" s="48" t="s">
        <v>39</v>
      </c>
      <c r="C3" s="49" t="s">
        <v>40</v>
      </c>
      <c r="D3" s="49" t="s">
        <v>13</v>
      </c>
      <c r="E3" s="50" t="s">
        <v>16</v>
      </c>
    </row>
    <row r="4" spans="1:5" x14ac:dyDescent="0.25">
      <c r="A4" s="51"/>
      <c r="B4" s="51"/>
      <c r="C4" s="52" t="s">
        <v>41</v>
      </c>
      <c r="D4" s="50" t="s">
        <v>42</v>
      </c>
      <c r="E4" s="53"/>
    </row>
    <row r="5" spans="1:5" x14ac:dyDescent="0.25">
      <c r="A5" s="54"/>
      <c r="B5" s="54"/>
      <c r="C5" s="55"/>
      <c r="D5" s="56"/>
      <c r="E5" s="56"/>
    </row>
    <row r="6" spans="1:5" ht="15.75" x14ac:dyDescent="0.25">
      <c r="A6" s="57">
        <v>1</v>
      </c>
      <c r="B6" s="58" t="s">
        <v>43</v>
      </c>
      <c r="C6" s="59">
        <v>17950358</v>
      </c>
      <c r="D6" s="59">
        <v>8868391</v>
      </c>
      <c r="E6" s="60">
        <f t="shared" ref="E6:E20" si="0">SUM(C6:D6)</f>
        <v>26818749</v>
      </c>
    </row>
    <row r="7" spans="1:5" ht="15.75" x14ac:dyDescent="0.25">
      <c r="A7" s="57">
        <v>2</v>
      </c>
      <c r="B7" s="61" t="s">
        <v>44</v>
      </c>
      <c r="C7" s="59">
        <v>444382925</v>
      </c>
      <c r="D7" s="59"/>
      <c r="E7" s="60">
        <f t="shared" si="0"/>
        <v>444382925</v>
      </c>
    </row>
    <row r="8" spans="1:5" ht="15.75" x14ac:dyDescent="0.25">
      <c r="A8" s="57">
        <v>3</v>
      </c>
      <c r="B8" s="62" t="str">
        <f>'[1]свод общий'!B7</f>
        <v>ТОО МФО Тойота Файнаншл Сервисез Казахстан</v>
      </c>
      <c r="C8" s="59">
        <v>317927270</v>
      </c>
      <c r="D8" s="59"/>
      <c r="E8" s="60">
        <f t="shared" si="0"/>
        <v>317927270</v>
      </c>
    </row>
    <row r="9" spans="1:5" ht="15.75" x14ac:dyDescent="0.25">
      <c r="A9" s="57">
        <v>4</v>
      </c>
      <c r="B9" s="62" t="s">
        <v>45</v>
      </c>
      <c r="C9" s="59">
        <v>11037133</v>
      </c>
      <c r="D9" s="59">
        <v>106374023</v>
      </c>
      <c r="E9" s="60">
        <f t="shared" si="0"/>
        <v>117411156</v>
      </c>
    </row>
    <row r="10" spans="1:5" ht="15.75" x14ac:dyDescent="0.25">
      <c r="A10" s="57">
        <v>5</v>
      </c>
      <c r="B10" s="62" t="s">
        <v>46</v>
      </c>
      <c r="C10" s="59">
        <v>1204146</v>
      </c>
      <c r="D10" s="59"/>
      <c r="E10" s="60">
        <f t="shared" si="0"/>
        <v>1204146</v>
      </c>
    </row>
    <row r="11" spans="1:5" ht="15.75" x14ac:dyDescent="0.25">
      <c r="A11" s="57">
        <v>6</v>
      </c>
      <c r="B11" s="62" t="s">
        <v>47</v>
      </c>
      <c r="C11" s="59"/>
      <c r="D11" s="59">
        <v>484863</v>
      </c>
      <c r="E11" s="60">
        <f t="shared" si="0"/>
        <v>484863</v>
      </c>
    </row>
    <row r="12" spans="1:5" ht="15.75" x14ac:dyDescent="0.25">
      <c r="A12" s="57">
        <v>7</v>
      </c>
      <c r="B12" s="62" t="s">
        <v>48</v>
      </c>
      <c r="C12" s="59"/>
      <c r="D12" s="59">
        <v>-1417625</v>
      </c>
      <c r="E12" s="60">
        <f t="shared" si="0"/>
        <v>-1417625</v>
      </c>
    </row>
    <row r="13" spans="1:5" ht="15.75" x14ac:dyDescent="0.25">
      <c r="A13" s="57">
        <v>8</v>
      </c>
      <c r="B13" s="62" t="s">
        <v>49</v>
      </c>
      <c r="C13" s="59">
        <v>1161484</v>
      </c>
      <c r="D13" s="59"/>
      <c r="E13" s="60">
        <f t="shared" si="0"/>
        <v>1161484</v>
      </c>
    </row>
    <row r="14" spans="1:5" ht="15.75" x14ac:dyDescent="0.25">
      <c r="A14" s="57">
        <v>9</v>
      </c>
      <c r="B14" s="62" t="s">
        <v>50</v>
      </c>
      <c r="C14" s="59"/>
      <c r="D14" s="59">
        <v>12133333</v>
      </c>
      <c r="E14" s="60">
        <f t="shared" si="0"/>
        <v>12133333</v>
      </c>
    </row>
    <row r="15" spans="1:5" ht="15.75" x14ac:dyDescent="0.25">
      <c r="A15" s="57">
        <v>10</v>
      </c>
      <c r="B15" s="61" t="s">
        <v>51</v>
      </c>
      <c r="C15" s="59"/>
      <c r="D15" s="59">
        <v>-480748</v>
      </c>
      <c r="E15" s="60">
        <f t="shared" si="0"/>
        <v>-480748</v>
      </c>
    </row>
    <row r="16" spans="1:5" ht="15.75" x14ac:dyDescent="0.25">
      <c r="A16" s="57">
        <v>11</v>
      </c>
      <c r="B16" s="61" t="s">
        <v>52</v>
      </c>
      <c r="C16" s="59">
        <v>-1498745</v>
      </c>
      <c r="D16" s="59"/>
      <c r="E16" s="60">
        <f t="shared" si="0"/>
        <v>-1498745</v>
      </c>
    </row>
    <row r="17" spans="1:5" ht="15.75" x14ac:dyDescent="0.25">
      <c r="A17" s="57">
        <v>12</v>
      </c>
      <c r="B17" s="62" t="s">
        <v>53</v>
      </c>
      <c r="C17" s="59">
        <v>0</v>
      </c>
      <c r="D17" s="59">
        <v>-2084919</v>
      </c>
      <c r="E17" s="60">
        <f t="shared" si="0"/>
        <v>-2084919</v>
      </c>
    </row>
    <row r="18" spans="1:5" ht="15.75" x14ac:dyDescent="0.25">
      <c r="A18" s="57">
        <v>13</v>
      </c>
      <c r="B18" s="62" t="s">
        <v>54</v>
      </c>
      <c r="C18" s="59">
        <v>39245162</v>
      </c>
      <c r="D18" s="59"/>
      <c r="E18" s="60">
        <f t="shared" si="0"/>
        <v>39245162</v>
      </c>
    </row>
    <row r="19" spans="1:5" ht="15.75" x14ac:dyDescent="0.25">
      <c r="A19" s="57">
        <v>14</v>
      </c>
      <c r="B19" s="62" t="s">
        <v>55</v>
      </c>
      <c r="C19" s="59">
        <v>4833333.33</v>
      </c>
      <c r="D19" s="59"/>
      <c r="E19" s="60">
        <f t="shared" si="0"/>
        <v>4833333.33</v>
      </c>
    </row>
    <row r="20" spans="1:5" ht="15.75" x14ac:dyDescent="0.25">
      <c r="A20" s="57">
        <v>15</v>
      </c>
      <c r="B20" s="62" t="s">
        <v>56</v>
      </c>
      <c r="C20" s="59">
        <v>0</v>
      </c>
      <c r="D20" s="59"/>
      <c r="E20" s="60">
        <f t="shared" si="0"/>
        <v>0</v>
      </c>
    </row>
    <row r="21" spans="1:5" ht="15.75" x14ac:dyDescent="0.25">
      <c r="A21" s="57">
        <v>16</v>
      </c>
      <c r="B21" s="62" t="s">
        <v>57</v>
      </c>
      <c r="C21" s="59">
        <v>2624999</v>
      </c>
      <c r="D21" s="59"/>
      <c r="E21" s="60">
        <f>SUM(C21:D21)</f>
        <v>2624999</v>
      </c>
    </row>
    <row r="22" spans="1:5" ht="15.75" x14ac:dyDescent="0.25">
      <c r="A22" s="57"/>
      <c r="B22" s="63" t="s">
        <v>25</v>
      </c>
      <c r="C22" s="64">
        <f>SUM(C6:C21)</f>
        <v>838868065.33000004</v>
      </c>
      <c r="D22" s="64">
        <f>SUM(D6:D21)</f>
        <v>123877318</v>
      </c>
      <c r="E22" s="65">
        <f>SUM(E6:E21)</f>
        <v>962745383.33000004</v>
      </c>
    </row>
    <row r="23" spans="1:5" ht="15.75" x14ac:dyDescent="0.25">
      <c r="A23" s="66"/>
      <c r="B23" s="67" t="s">
        <v>58</v>
      </c>
      <c r="C23" s="68"/>
      <c r="D23" s="68"/>
      <c r="E23" s="69"/>
    </row>
    <row r="24" spans="1:5" ht="15.75" x14ac:dyDescent="0.25">
      <c r="A24" s="66"/>
      <c r="B24" s="70"/>
      <c r="C24" s="71"/>
      <c r="D24" s="71"/>
      <c r="E24" s="71"/>
    </row>
  </sheetData>
  <mergeCells count="5">
    <mergeCell ref="A3:A5"/>
    <mergeCell ref="B3:B5"/>
    <mergeCell ref="E3:E5"/>
    <mergeCell ref="C4:C5"/>
    <mergeCell ref="D4:D5"/>
  </mergeCells>
  <conditionalFormatting sqref="B22">
    <cfRule type="cellIs" priority="6" operator="lessThanOrEqual">
      <formula>0</formula>
    </cfRule>
  </conditionalFormatting>
  <conditionalFormatting sqref="C22:E22">
    <cfRule type="cellIs" priority="7" operator="lessThanOrEqual">
      <formula>0</formula>
    </cfRule>
  </conditionalFormatting>
  <conditionalFormatting sqref="E6:E21">
    <cfRule type="cellIs" dxfId="2" priority="3" operator="lessThanOrEqual">
      <formula>#REF!</formula>
    </cfRule>
  </conditionalFormatting>
  <conditionalFormatting sqref="C7">
    <cfRule type="cellIs" priority="1" operator="lessThanOrEqual">
      <formula>#REF!</formula>
    </cfRule>
    <cfRule type="cellIs" dxfId="0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ЕДБ</vt:lpstr>
      <vt:lpstr>ЛК</vt:lpstr>
      <vt:lpstr>МҚҰ</vt:lpstr>
      <vt:lpstr>ЕДБ!Область_печати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2021-09-20T11:21:46Z</dcterms:modified>
</cp:coreProperties>
</file>